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3"/>
  </bookViews>
  <sheets>
    <sheet name="Autollenado 7°A" sheetId="1" r:id="rId1"/>
    <sheet name="Funciones " sheetId="2" r:id="rId2"/>
    <sheet name="Formato de celda" sheetId="3" r:id="rId3"/>
    <sheet name="Taller 8" sheetId="4" r:id="rId4"/>
  </sheets>
  <calcPr calcId="144525"/>
</workbook>
</file>

<file path=xl/calcChain.xml><?xml version="1.0" encoding="utf-8"?>
<calcChain xmlns="http://schemas.openxmlformats.org/spreadsheetml/2006/main">
  <c r="J14" i="4" l="1"/>
  <c r="J13" i="4"/>
  <c r="J12" i="4"/>
  <c r="J11" i="4"/>
  <c r="J10" i="4"/>
  <c r="J9" i="4"/>
  <c r="J8" i="4"/>
  <c r="J7" i="4"/>
  <c r="K9" i="4" l="1"/>
  <c r="K10" i="4"/>
  <c r="K11" i="4"/>
  <c r="K12" i="4"/>
  <c r="K13" i="4"/>
  <c r="K14" i="4"/>
  <c r="K8" i="4"/>
  <c r="K7" i="4"/>
  <c r="D9" i="4"/>
  <c r="D10" i="4"/>
  <c r="D11" i="4"/>
  <c r="D12" i="4"/>
  <c r="D13" i="4"/>
  <c r="D14" i="4"/>
  <c r="D8" i="4"/>
  <c r="D7" i="4"/>
  <c r="M8" i="4" l="1"/>
  <c r="N8" i="4" s="1"/>
  <c r="L8" i="4"/>
  <c r="L11" i="4"/>
  <c r="L14" i="4"/>
  <c r="L10" i="4"/>
  <c r="L13" i="4"/>
  <c r="L9" i="4"/>
  <c r="M7" i="4"/>
  <c r="N7" i="4" s="1"/>
  <c r="L7" i="4"/>
  <c r="L12" i="4"/>
  <c r="M12" i="4"/>
  <c r="M11" i="4"/>
  <c r="M14" i="4"/>
  <c r="M10" i="4"/>
  <c r="M13" i="4"/>
  <c r="M9" i="4"/>
  <c r="C3" i="2"/>
  <c r="C2" i="2"/>
  <c r="C1" i="2"/>
  <c r="O8" i="4" l="1"/>
  <c r="Q8" i="4" s="1"/>
  <c r="O7" i="4"/>
  <c r="Q7" i="4" s="1"/>
  <c r="O14" i="4"/>
  <c r="N14" i="4"/>
  <c r="O9" i="4"/>
  <c r="N9" i="4"/>
  <c r="O11" i="4"/>
  <c r="N11" i="4"/>
  <c r="O13" i="4"/>
  <c r="N13" i="4"/>
  <c r="P8" i="4"/>
  <c r="O10" i="4"/>
  <c r="N10" i="4"/>
  <c r="O12" i="4"/>
  <c r="N12" i="4"/>
  <c r="P7" i="4" l="1"/>
  <c r="Q10" i="4"/>
  <c r="P10" i="4"/>
  <c r="Q11" i="4"/>
  <c r="P11" i="4"/>
  <c r="S7" i="4"/>
  <c r="X7" i="4" s="1"/>
  <c r="R7" i="4"/>
  <c r="Q13" i="4"/>
  <c r="P13" i="4"/>
  <c r="Q12" i="4"/>
  <c r="P12" i="4"/>
  <c r="Q9" i="4"/>
  <c r="P9" i="4"/>
  <c r="Q14" i="4"/>
  <c r="P14" i="4"/>
  <c r="S8" i="4"/>
  <c r="T8" i="4" s="1"/>
  <c r="R8" i="4"/>
  <c r="Y8" i="4" l="1"/>
  <c r="U8" i="4"/>
  <c r="W8" i="4"/>
  <c r="V8" i="4"/>
  <c r="X8" i="4"/>
  <c r="W7" i="4"/>
  <c r="Y7" i="4"/>
  <c r="S9" i="4"/>
  <c r="X9" i="4" s="1"/>
  <c r="R9" i="4"/>
  <c r="S11" i="4"/>
  <c r="R11" i="4"/>
  <c r="S14" i="4"/>
  <c r="T14" i="4" s="1"/>
  <c r="R14" i="4"/>
  <c r="T7" i="4"/>
  <c r="V7" i="4" s="1"/>
  <c r="U7" i="4"/>
  <c r="S10" i="4"/>
  <c r="Y10" i="4" s="1"/>
  <c r="R10" i="4"/>
  <c r="S12" i="4"/>
  <c r="W12" i="4" s="1"/>
  <c r="R12" i="4"/>
  <c r="S13" i="4"/>
  <c r="R13" i="4"/>
  <c r="X12" i="4" l="1"/>
  <c r="W10" i="4"/>
  <c r="V14" i="4"/>
  <c r="Y12" i="4"/>
  <c r="W9" i="4"/>
  <c r="W14" i="4"/>
  <c r="Y14" i="4"/>
  <c r="X14" i="4"/>
  <c r="U14" i="4"/>
  <c r="X11" i="4"/>
  <c r="W11" i="4"/>
  <c r="Y11" i="4"/>
  <c r="W13" i="4"/>
  <c r="Y13" i="4"/>
  <c r="X13" i="4"/>
  <c r="Y9" i="4"/>
  <c r="X10" i="4"/>
  <c r="T11" i="4"/>
  <c r="V11" i="4" s="1"/>
  <c r="U11" i="4"/>
  <c r="T13" i="4"/>
  <c r="V13" i="4" s="1"/>
  <c r="U13" i="4"/>
  <c r="T10" i="4"/>
  <c r="V10" i="4" s="1"/>
  <c r="U10" i="4"/>
  <c r="T9" i="4"/>
  <c r="V9" i="4" s="1"/>
  <c r="U9" i="4"/>
  <c r="T12" i="4"/>
  <c r="V12" i="4" s="1"/>
  <c r="U12" i="4"/>
</calcChain>
</file>

<file path=xl/sharedStrings.xml><?xml version="1.0" encoding="utf-8"?>
<sst xmlns="http://schemas.openxmlformats.org/spreadsheetml/2006/main" count="83" uniqueCount="79">
  <si>
    <t xml:space="preserve"># pares </t>
  </si>
  <si>
    <t># impares</t>
  </si>
  <si>
    <t>Dias de la semana</t>
  </si>
  <si>
    <t xml:space="preserve">lunes </t>
  </si>
  <si>
    <t xml:space="preserve">martes </t>
  </si>
  <si>
    <t>miércoles</t>
  </si>
  <si>
    <t>jueves</t>
  </si>
  <si>
    <t>viernes</t>
  </si>
  <si>
    <t>sábado</t>
  </si>
  <si>
    <t>domingo</t>
  </si>
  <si>
    <t>meses del año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</si>
  <si>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</si>
  <si>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</si>
  <si>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</si>
  <si>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</si>
  <si>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</si>
  <si>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</si>
  <si>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</si>
  <si>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</si>
  <si>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</si>
  <si>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</si>
  <si>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</si>
  <si>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</si>
  <si>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# Naturales </t>
  </si>
  <si>
    <t xml:space="preserve">Prueba </t>
  </si>
  <si>
    <t xml:space="preserve">Informe vendedor </t>
  </si>
  <si>
    <t xml:space="preserve">Cédula </t>
  </si>
  <si>
    <t xml:space="preserve">Nombre </t>
  </si>
  <si>
    <t xml:space="preserve">Apellido </t>
  </si>
  <si>
    <t>Nombre completo</t>
  </si>
  <si>
    <t xml:space="preserve">Fecha ingreso </t>
  </si>
  <si>
    <t xml:space="preserve">Articulo vendido </t>
  </si>
  <si>
    <t xml:space="preserve">Valor unitario </t>
  </si>
  <si>
    <t xml:space="preserve">Ene </t>
  </si>
  <si>
    <t>Feb</t>
  </si>
  <si>
    <t>Mar</t>
  </si>
  <si>
    <t>Abr</t>
  </si>
  <si>
    <t>May</t>
  </si>
  <si>
    <t xml:space="preserve">Jun </t>
  </si>
  <si>
    <t xml:space="preserve">Cantidad vendida </t>
  </si>
  <si>
    <t xml:space="preserve">Total Cantidad Vendida </t>
  </si>
  <si>
    <t xml:space="preserve">Valor     Total                 Venta </t>
  </si>
  <si>
    <t xml:space="preserve">Máxima Cantidad Vendida </t>
  </si>
  <si>
    <t xml:space="preserve">Mínima Cantidad Vendida </t>
  </si>
  <si>
    <t xml:space="preserve">Promedio Cantidad Vendida </t>
  </si>
  <si>
    <t>Salome</t>
  </si>
  <si>
    <t>Martinez</t>
  </si>
  <si>
    <t>Rodrigo</t>
  </si>
  <si>
    <t>José</t>
  </si>
  <si>
    <t>Marleny</t>
  </si>
  <si>
    <t>Olga</t>
  </si>
  <si>
    <t>Sara</t>
  </si>
  <si>
    <t>Sofia</t>
  </si>
  <si>
    <t>Jaramillo</t>
  </si>
  <si>
    <t>Herrera</t>
  </si>
  <si>
    <t>Pino</t>
  </si>
  <si>
    <t>Pineda</t>
  </si>
  <si>
    <t>Murillo</t>
  </si>
  <si>
    <t>Gómez</t>
  </si>
  <si>
    <t>Quintero</t>
  </si>
  <si>
    <t>Maria</t>
  </si>
  <si>
    <t>Delantal</t>
  </si>
  <si>
    <t>Lonchera</t>
  </si>
  <si>
    <t>Trululu (3)</t>
  </si>
  <si>
    <t>Desodrante</t>
  </si>
  <si>
    <t>Licuadora</t>
  </si>
  <si>
    <t>Shampoo</t>
  </si>
  <si>
    <t>Pestañina</t>
  </si>
  <si>
    <t xml:space="preserve">Locion </t>
  </si>
  <si>
    <t>Total Cantidad Mensual</t>
  </si>
  <si>
    <t>Total Comisión Mensual</t>
  </si>
  <si>
    <t xml:space="preserve">Máxima Venta Mensual </t>
  </si>
  <si>
    <t xml:space="preserve">Mínima Venta Mensual </t>
  </si>
  <si>
    <t xml:space="preserve">Promedio Mensual </t>
  </si>
  <si>
    <t>Comisión</t>
  </si>
  <si>
    <t xml:space="preserve">Comisión </t>
  </si>
  <si>
    <t>Fecha ingreso</t>
  </si>
  <si>
    <t>"Aveces sentimos que lo que hacemos es tan solo una gota en el mar, pero el mar sería menos si le faltara una gota"</t>
  </si>
  <si>
    <t xml:space="preserve">                                  Mariana Jaramillo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</si>
</sst>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F800]dddd\,\ mmmm\ dd\,\ yyyy"/>
    <numFmt numFmtId="166" formatCode="dd\-mm\-yy;@"/>
  </numFmts>
  <fonts count="3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/>
    <xf numFmtId="0" fontId="0" fillId="0" borderId="2" xfId="0" applyBorder="1"/>
    <xf numFmtId="14" fontId="0" fillId="0" borderId="0" xfId="0" applyNumberFormat="1" applyAlignment="1">
      <alignment wrapText="1"/>
    </xf>
    <xf numFmtId="0" fontId="0" fillId="3" borderId="3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3" borderId="3" xfId="0" applyFill="1" applyBorder="1"/>
    <xf numFmtId="165" fontId="0" fillId="3" borderId="3" xfId="0" applyNumberFormat="1" applyFill="1" applyBorder="1"/>
    <xf numFmtId="166" fontId="0" fillId="3" borderId="3" xfId="0" applyNumberFormat="1" applyFill="1" applyBorder="1"/>
    <xf numFmtId="1" fontId="0" fillId="3" borderId="3" xfId="0" applyNumberFormat="1" applyFill="1" applyBorder="1"/>
    <xf numFmtId="3" fontId="0" fillId="3" borderId="3" xfId="0" applyNumberFormat="1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7" xfId="0" applyFill="1" applyBorder="1" applyAlignment="1">
      <alignment wrapText="1"/>
    </xf>
    <xf numFmtId="0" fontId="0" fillId="4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32" sqref="C32"/>
    </sheetView>
  </sheetViews>
  <sheetFormatPr baseColWidth="10" defaultRowHeight="15" x14ac:dyDescent="0.25"/>
  <cols>
    <col min="3" max="3" width="16.7109375" customWidth="1"/>
    <col min="4" max="4" width="13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10</v>
      </c>
      <c r="E1" t="s">
        <v>23</v>
      </c>
    </row>
    <row r="2" spans="1:5" x14ac:dyDescent="0.25">
      <c r="A2">
        <v>2</v>
      </c>
      <c r="B2">
        <v>1</v>
      </c>
      <c r="C2" t="s">
        <v>3</v>
      </c>
      <c r="D2" t="s">
        <v>11</v>
      </c>
      <c r="E2">
        <v>1</v>
      </c>
    </row>
    <row r="3" spans="1:5" x14ac:dyDescent="0.25">
      <c r="A3">
        <v>4</v>
      </c>
      <c r="B3">
        <v>3</v>
      </c>
      <c r="C3" t="s">
        <v>4</v>
      </c>
      <c r="D3" t="s">
        <v>12</v>
      </c>
      <c r="E3">
        <v>2</v>
      </c>
    </row>
    <row r="4" spans="1:5" x14ac:dyDescent="0.25">
      <c r="A4">
        <v>6</v>
      </c>
      <c r="B4">
        <v>5</v>
      </c>
      <c r="C4" t="s">
        <v>5</v>
      </c>
      <c r="D4" t="s">
        <v>13</v>
      </c>
      <c r="E4">
        <v>3</v>
      </c>
    </row>
    <row r="5" spans="1:5" x14ac:dyDescent="0.25">
      <c r="A5">
        <v>8</v>
      </c>
      <c r="B5">
        <v>7</v>
      </c>
      <c r="C5" t="s">
        <v>6</v>
      </c>
      <c r="D5" t="s">
        <v>14</v>
      </c>
      <c r="E5">
        <v>4</v>
      </c>
    </row>
    <row r="6" spans="1:5" x14ac:dyDescent="0.25">
      <c r="A6">
        <v>10</v>
      </c>
      <c r="B6">
        <v>9</v>
      </c>
      <c r="C6" t="s">
        <v>7</v>
      </c>
      <c r="D6" t="s">
        <v>15</v>
      </c>
      <c r="E6">
        <v>5</v>
      </c>
    </row>
    <row r="7" spans="1:5" x14ac:dyDescent="0.25">
      <c r="A7">
        <v>12</v>
      </c>
      <c r="B7">
        <v>11</v>
      </c>
      <c r="C7" t="s">
        <v>8</v>
      </c>
      <c r="D7" t="s">
        <v>16</v>
      </c>
      <c r="E7">
        <v>6</v>
      </c>
    </row>
    <row r="8" spans="1:5" x14ac:dyDescent="0.25">
      <c r="A8">
        <v>14</v>
      </c>
      <c r="B8">
        <v>13</v>
      </c>
      <c r="C8" t="s">
        <v>9</v>
      </c>
      <c r="D8" t="s">
        <v>17</v>
      </c>
      <c r="E8">
        <v>7</v>
      </c>
    </row>
    <row r="9" spans="1:5" x14ac:dyDescent="0.25">
      <c r="A9">
        <v>16</v>
      </c>
      <c r="B9">
        <v>15</v>
      </c>
      <c r="D9" t="s">
        <v>18</v>
      </c>
      <c r="E9">
        <v>8</v>
      </c>
    </row>
    <row r="10" spans="1:5" x14ac:dyDescent="0.25">
      <c r="A10">
        <v>18</v>
      </c>
      <c r="B10">
        <v>17</v>
      </c>
      <c r="D10" t="s">
        <v>19</v>
      </c>
      <c r="E10">
        <v>9</v>
      </c>
    </row>
    <row r="11" spans="1:5" x14ac:dyDescent="0.25">
      <c r="A11">
        <v>20</v>
      </c>
      <c r="B11">
        <v>19</v>
      </c>
      <c r="D11" t="s">
        <v>20</v>
      </c>
      <c r="E11">
        <v>10</v>
      </c>
    </row>
    <row r="12" spans="1:5" x14ac:dyDescent="0.25">
      <c r="A12">
        <v>22</v>
      </c>
      <c r="B12">
        <v>21</v>
      </c>
      <c r="D12" t="s">
        <v>21</v>
      </c>
      <c r="E12">
        <v>11</v>
      </c>
    </row>
    <row r="13" spans="1:5" x14ac:dyDescent="0.25">
      <c r="A13">
        <v>24</v>
      </c>
      <c r="B13">
        <v>23</v>
      </c>
      <c r="D13" t="s">
        <v>22</v>
      </c>
      <c r="E13">
        <v>12</v>
      </c>
    </row>
    <row r="14" spans="1:5" x14ac:dyDescent="0.25">
      <c r="A14">
        <v>26</v>
      </c>
      <c r="B14">
        <v>25</v>
      </c>
      <c r="E14">
        <v>13</v>
      </c>
    </row>
    <row r="15" spans="1:5" x14ac:dyDescent="0.25">
      <c r="A15">
        <v>28</v>
      </c>
      <c r="B15">
        <v>27</v>
      </c>
      <c r="E15">
        <v>14</v>
      </c>
    </row>
    <row r="16" spans="1:5" x14ac:dyDescent="0.25">
      <c r="A16">
        <v>30</v>
      </c>
      <c r="B16">
        <v>29</v>
      </c>
      <c r="E16">
        <v>15</v>
      </c>
    </row>
    <row r="17" spans="1:5" x14ac:dyDescent="0.25">
      <c r="A17">
        <v>32</v>
      </c>
      <c r="B17">
        <v>31</v>
      </c>
      <c r="E17">
        <v>16</v>
      </c>
    </row>
    <row r="18" spans="1:5" x14ac:dyDescent="0.25">
      <c r="A18">
        <v>34</v>
      </c>
      <c r="B18">
        <v>33</v>
      </c>
      <c r="E18">
        <v>17</v>
      </c>
    </row>
    <row r="19" spans="1:5" x14ac:dyDescent="0.25">
      <c r="A19">
        <v>36</v>
      </c>
      <c r="B19">
        <v>35</v>
      </c>
      <c r="E19">
        <v>18</v>
      </c>
    </row>
    <row r="20" spans="1:5" x14ac:dyDescent="0.25">
      <c r="A20">
        <v>38</v>
      </c>
      <c r="B20">
        <v>37</v>
      </c>
      <c r="E20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6" sqref="C6"/>
    </sheetView>
  </sheetViews>
  <sheetFormatPr baseColWidth="10" defaultRowHeight="15" x14ac:dyDescent="0.25"/>
  <sheetData>
    <row r="1" spans="1:3" x14ac:dyDescent="0.25">
      <c r="A1">
        <v>4</v>
      </c>
      <c r="B1">
        <v>2</v>
      </c>
      <c r="C1">
        <f>SUM(A1:B1)</f>
        <v>6</v>
      </c>
    </row>
    <row r="2" spans="1:3" x14ac:dyDescent="0.25">
      <c r="C2">
        <f>A1+B1</f>
        <v>6</v>
      </c>
    </row>
    <row r="3" spans="1:3" x14ac:dyDescent="0.25">
      <c r="C3">
        <f>SUM(A1,B1)</f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8"/>
  <sheetViews>
    <sheetView workbookViewId="0">
      <selection activeCell="I31" sqref="I31"/>
    </sheetView>
  </sheetViews>
  <sheetFormatPr baseColWidth="10" defaultRowHeight="15" x14ac:dyDescent="0.25"/>
  <sheetData>
    <row r="4" spans="4:5" x14ac:dyDescent="0.25">
      <c r="D4" s="3" t="s">
        <v>24</v>
      </c>
      <c r="E4" s="3"/>
    </row>
    <row r="5" spans="4:5" x14ac:dyDescent="0.25">
      <c r="D5" s="1"/>
      <c r="E5" s="1"/>
    </row>
    <row r="8" spans="4:5" x14ac:dyDescent="0.25">
      <c r="D8" s="2"/>
      <c r="E8" s="2"/>
    </row>
  </sheetData>
  <mergeCells count="1">
    <mergeCell ref="D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0"/>
  <sheetViews>
    <sheetView tabSelected="1" topLeftCell="D1" zoomScaleNormal="100" workbookViewId="0">
      <selection activeCell="G2" sqref="G2:M2"/>
    </sheetView>
  </sheetViews>
  <sheetFormatPr baseColWidth="10" defaultRowHeight="15" x14ac:dyDescent="0.25"/>
  <cols>
    <col min="4" max="4" width="15.5703125" customWidth="1"/>
    <col min="5" max="5" width="31.140625" customWidth="1"/>
    <col min="6" max="6" width="10.42578125" customWidth="1"/>
    <col min="9" max="9" width="4.28515625" bestFit="1" customWidth="1"/>
    <col min="10" max="10" width="9.42578125" customWidth="1"/>
    <col min="11" max="11" width="4.28515625" bestFit="1" customWidth="1"/>
    <col min="12" max="12" width="9.28515625" customWidth="1"/>
    <col min="13" max="13" width="4.42578125" bestFit="1" customWidth="1"/>
    <col min="14" max="14" width="9.7109375" customWidth="1"/>
    <col min="15" max="15" width="4.42578125" customWidth="1"/>
    <col min="16" max="16" width="10" customWidth="1"/>
    <col min="17" max="17" width="4.7109375" customWidth="1"/>
    <col min="18" max="18" width="9.140625" customWidth="1"/>
    <col min="19" max="19" width="4" bestFit="1" customWidth="1"/>
    <col min="20" max="20" width="9.140625" customWidth="1"/>
    <col min="21" max="22" width="11.85546875" bestFit="1" customWidth="1"/>
  </cols>
  <sheetData>
    <row r="2" spans="1:25" x14ac:dyDescent="0.25">
      <c r="E2" s="26"/>
      <c r="F2" s="26"/>
      <c r="G2" s="24" t="s">
        <v>78</v>
      </c>
      <c r="H2" s="22"/>
      <c r="I2" s="22"/>
      <c r="J2" s="22"/>
      <c r="K2" s="22"/>
      <c r="L2" s="22"/>
      <c r="M2" s="22"/>
      <c r="N2" s="26"/>
      <c r="O2" s="26"/>
      <c r="P2" s="26"/>
    </row>
    <row r="3" spans="1:25" x14ac:dyDescent="0.25">
      <c r="G3" s="23" t="s">
        <v>77</v>
      </c>
      <c r="H3" s="23"/>
      <c r="I3" s="23"/>
      <c r="J3" s="23"/>
      <c r="K3" s="24"/>
      <c r="L3" s="24"/>
      <c r="M3" s="24"/>
    </row>
    <row r="4" spans="1:25" ht="15.75" thickBot="1" x14ac:dyDescent="0.3">
      <c r="G4" s="25"/>
      <c r="H4" s="25"/>
      <c r="I4" s="25"/>
      <c r="J4" s="25"/>
      <c r="K4" s="25"/>
      <c r="L4" s="25"/>
      <c r="M4" s="25"/>
    </row>
    <row r="5" spans="1:25" ht="16.5" thickTop="1" thickBot="1" x14ac:dyDescent="0.3">
      <c r="A5" s="4" t="s">
        <v>25</v>
      </c>
      <c r="B5" s="4"/>
      <c r="C5" s="4"/>
      <c r="D5" s="4"/>
      <c r="E5" s="4"/>
      <c r="F5" s="5"/>
      <c r="G5" s="6" t="s">
        <v>31</v>
      </c>
      <c r="H5" s="6" t="s">
        <v>32</v>
      </c>
      <c r="I5" s="7" t="s">
        <v>39</v>
      </c>
      <c r="J5" s="8"/>
      <c r="K5" s="8"/>
      <c r="L5" s="8"/>
      <c r="M5" s="8"/>
      <c r="N5" s="8"/>
      <c r="O5" s="8"/>
      <c r="P5" s="8"/>
      <c r="Q5" s="8"/>
      <c r="R5" s="8"/>
      <c r="S5" s="8"/>
      <c r="T5" s="9"/>
      <c r="U5" s="4" t="s">
        <v>40</v>
      </c>
      <c r="V5" s="4" t="s">
        <v>41</v>
      </c>
      <c r="W5" s="4" t="s">
        <v>42</v>
      </c>
      <c r="X5" s="4" t="s">
        <v>43</v>
      </c>
      <c r="Y5" s="4" t="s">
        <v>44</v>
      </c>
    </row>
    <row r="6" spans="1:25" ht="31.5" thickTop="1" thickBot="1" x14ac:dyDescent="0.3">
      <c r="A6" s="10" t="s">
        <v>26</v>
      </c>
      <c r="B6" s="10" t="s">
        <v>27</v>
      </c>
      <c r="C6" s="10" t="s">
        <v>28</v>
      </c>
      <c r="D6" s="10" t="s">
        <v>29</v>
      </c>
      <c r="E6" s="10" t="s">
        <v>30</v>
      </c>
      <c r="F6" s="10" t="s">
        <v>76</v>
      </c>
      <c r="G6" s="6"/>
      <c r="H6" s="6"/>
      <c r="I6" s="10" t="s">
        <v>33</v>
      </c>
      <c r="J6" s="10" t="s">
        <v>74</v>
      </c>
      <c r="K6" s="10" t="s">
        <v>34</v>
      </c>
      <c r="L6" s="10" t="s">
        <v>75</v>
      </c>
      <c r="M6" s="10" t="s">
        <v>35</v>
      </c>
      <c r="N6" s="10" t="s">
        <v>74</v>
      </c>
      <c r="O6" s="10" t="s">
        <v>36</v>
      </c>
      <c r="P6" s="10" t="s">
        <v>75</v>
      </c>
      <c r="Q6" s="10" t="s">
        <v>37</v>
      </c>
      <c r="R6" s="10" t="s">
        <v>74</v>
      </c>
      <c r="S6" s="10" t="s">
        <v>38</v>
      </c>
      <c r="T6" s="10" t="s">
        <v>74</v>
      </c>
      <c r="U6" s="4"/>
      <c r="V6" s="4"/>
      <c r="W6" s="4"/>
      <c r="X6" s="4"/>
      <c r="Y6" s="4"/>
    </row>
    <row r="7" spans="1:25" ht="16.5" thickTop="1" thickBot="1" x14ac:dyDescent="0.3">
      <c r="A7" s="11">
        <v>4346959089</v>
      </c>
      <c r="B7" s="11" t="s">
        <v>45</v>
      </c>
      <c r="C7" s="11" t="s">
        <v>46</v>
      </c>
      <c r="D7" s="11" t="str">
        <f>CONCATENATE(B7,C7)</f>
        <v>SalomeMartinez</v>
      </c>
      <c r="E7" s="12">
        <v>41817</v>
      </c>
      <c r="F7" s="13">
        <v>41817</v>
      </c>
      <c r="G7" s="11" t="s">
        <v>65</v>
      </c>
      <c r="H7" s="15">
        <v>36000</v>
      </c>
      <c r="I7" s="11">
        <v>2</v>
      </c>
      <c r="J7" s="11">
        <f t="shared" ref="J7:J14" si="0">(I7*H7)*25%</f>
        <v>18000</v>
      </c>
      <c r="K7" s="11">
        <f t="shared" ref="K7:K14" si="1">(I7*2)</f>
        <v>4</v>
      </c>
      <c r="L7" s="11">
        <f t="shared" ref="L7:L14" si="2">(K7*H7)*25%</f>
        <v>36000</v>
      </c>
      <c r="M7" s="11">
        <f t="shared" ref="M7:M14" si="3">SUM(I7,K7)</f>
        <v>6</v>
      </c>
      <c r="N7" s="11">
        <f t="shared" ref="N7:N14" si="4">(M7*H7)*25%</f>
        <v>54000</v>
      </c>
      <c r="O7" s="11">
        <f t="shared" ref="O7:O14" si="5">AVERAGE(I7,K7,M7)</f>
        <v>4</v>
      </c>
      <c r="P7" s="11">
        <f t="shared" ref="P7:P14" si="6">(O7*H7)*25%</f>
        <v>36000</v>
      </c>
      <c r="Q7" s="11">
        <f t="shared" ref="Q7:Q14" si="7">(O7+(O7*50%))</f>
        <v>6</v>
      </c>
      <c r="R7" s="11">
        <f t="shared" ref="R7:R14" si="8">(Q7*H7)*25%</f>
        <v>54000</v>
      </c>
      <c r="S7" s="11">
        <f>Q7-(Q7*30%)</f>
        <v>4.2</v>
      </c>
      <c r="T7" s="11">
        <f t="shared" ref="T7:T14" si="9">(S7*H7)*25%</f>
        <v>37800</v>
      </c>
      <c r="U7" s="14">
        <f t="shared" ref="U7:U14" si="10">SUM(I7,K7,M7,O7,Q7,S7)</f>
        <v>26.2</v>
      </c>
      <c r="V7" s="11">
        <f>SUM(J7,L7,N7,P7,R7,T7)</f>
        <v>235800</v>
      </c>
      <c r="W7" s="11">
        <f>MAX(I7,K7,M7,O7,Q7,S7)</f>
        <v>6</v>
      </c>
      <c r="X7" s="11">
        <f>MIN(I7,K7,M7,O7,Q7,S7)</f>
        <v>2</v>
      </c>
      <c r="Y7" s="14">
        <f>AVERAGE(I7,K7,M7,O7,Q7,S7)</f>
        <v>4.3666666666666663</v>
      </c>
    </row>
    <row r="8" spans="1:25" ht="16.5" thickTop="1" thickBot="1" x14ac:dyDescent="0.3">
      <c r="A8" s="11">
        <v>1001017898</v>
      </c>
      <c r="B8" s="11" t="s">
        <v>47</v>
      </c>
      <c r="C8" s="11" t="s">
        <v>53</v>
      </c>
      <c r="D8" s="11" t="str">
        <f>CONCATENATE(B8,C8)</f>
        <v>RodrigoJaramillo</v>
      </c>
      <c r="E8" s="12">
        <v>40249</v>
      </c>
      <c r="F8" s="13">
        <v>40249</v>
      </c>
      <c r="G8" s="11" t="s">
        <v>62</v>
      </c>
      <c r="H8" s="15">
        <v>25000</v>
      </c>
      <c r="I8" s="11">
        <v>4</v>
      </c>
      <c r="J8" s="11">
        <f t="shared" si="0"/>
        <v>25000</v>
      </c>
      <c r="K8" s="11">
        <f t="shared" si="1"/>
        <v>8</v>
      </c>
      <c r="L8" s="11">
        <f t="shared" si="2"/>
        <v>50000</v>
      </c>
      <c r="M8" s="11">
        <f t="shared" si="3"/>
        <v>12</v>
      </c>
      <c r="N8" s="11">
        <f t="shared" si="4"/>
        <v>75000</v>
      </c>
      <c r="O8" s="11">
        <f t="shared" si="5"/>
        <v>8</v>
      </c>
      <c r="P8" s="11">
        <f t="shared" si="6"/>
        <v>50000</v>
      </c>
      <c r="Q8" s="11">
        <f t="shared" si="7"/>
        <v>12</v>
      </c>
      <c r="R8" s="11">
        <f t="shared" si="8"/>
        <v>75000</v>
      </c>
      <c r="S8" s="11">
        <f t="shared" ref="S8:S14" si="11">(Q8-(Q8*30%))</f>
        <v>8.4</v>
      </c>
      <c r="T8" s="11">
        <f t="shared" si="9"/>
        <v>52500</v>
      </c>
      <c r="U8" s="14">
        <f t="shared" si="10"/>
        <v>52.4</v>
      </c>
      <c r="V8" s="11">
        <f>SUM(J8,L8,N8,R8,T8)</f>
        <v>277500</v>
      </c>
      <c r="W8" s="11">
        <f>MAX(I8,K8,M8,O8,Q8,S8)</f>
        <v>12</v>
      </c>
      <c r="X8" s="11">
        <f>MIN(I8,K8,M8,O8,Q8,S8)</f>
        <v>4</v>
      </c>
      <c r="Y8" s="14">
        <f>AVERAGE(I8,K8,M8,O8,Q8,S8)</f>
        <v>8.7333333333333325</v>
      </c>
    </row>
    <row r="9" spans="1:25" ht="16.5" thickTop="1" thickBot="1" x14ac:dyDescent="0.3">
      <c r="A9" s="11">
        <v>4122459786</v>
      </c>
      <c r="B9" s="11" t="s">
        <v>60</v>
      </c>
      <c r="C9" s="11" t="s">
        <v>57</v>
      </c>
      <c r="D9" s="11" t="str">
        <f t="shared" ref="D9:D14" si="12">CONCATENATE(B9,C9)</f>
        <v>MariaMurillo</v>
      </c>
      <c r="E9" s="12">
        <v>41112</v>
      </c>
      <c r="F9" s="13">
        <v>41112</v>
      </c>
      <c r="G9" s="11" t="s">
        <v>67</v>
      </c>
      <c r="H9" s="15">
        <v>18500</v>
      </c>
      <c r="I9" s="11">
        <v>6</v>
      </c>
      <c r="J9" s="11">
        <f t="shared" si="0"/>
        <v>27750</v>
      </c>
      <c r="K9" s="11">
        <f t="shared" si="1"/>
        <v>12</v>
      </c>
      <c r="L9" s="11">
        <f t="shared" si="2"/>
        <v>55500</v>
      </c>
      <c r="M9" s="11">
        <f t="shared" si="3"/>
        <v>18</v>
      </c>
      <c r="N9" s="11">
        <f t="shared" si="4"/>
        <v>83250</v>
      </c>
      <c r="O9" s="11">
        <f t="shared" si="5"/>
        <v>12</v>
      </c>
      <c r="P9" s="11">
        <f t="shared" si="6"/>
        <v>55500</v>
      </c>
      <c r="Q9" s="11">
        <f t="shared" si="7"/>
        <v>18</v>
      </c>
      <c r="R9" s="11">
        <f t="shared" si="8"/>
        <v>83250</v>
      </c>
      <c r="S9" s="11">
        <f t="shared" si="11"/>
        <v>12.600000000000001</v>
      </c>
      <c r="T9" s="11">
        <f t="shared" si="9"/>
        <v>58275.000000000007</v>
      </c>
      <c r="U9" s="14">
        <f t="shared" si="10"/>
        <v>78.599999999999994</v>
      </c>
      <c r="V9" s="11">
        <f>SUM(J9,L9,N9,P9,R9,T9)</f>
        <v>363525</v>
      </c>
      <c r="W9" s="11">
        <f>MAX(I9,K9,M9,O9,Q9,S9)</f>
        <v>18</v>
      </c>
      <c r="X9" s="11">
        <f>MIN(I9,K9,M9,O9,Q9,S9)</f>
        <v>6</v>
      </c>
      <c r="Y9" s="14">
        <f>AVERAGE(I9,K9,M9,O9,Q9,S9)</f>
        <v>13.1</v>
      </c>
    </row>
    <row r="10" spans="1:25" ht="16.5" thickTop="1" thickBot="1" x14ac:dyDescent="0.3">
      <c r="A10" s="11">
        <v>3212256381</v>
      </c>
      <c r="B10" s="11" t="s">
        <v>48</v>
      </c>
      <c r="C10" s="11" t="s">
        <v>58</v>
      </c>
      <c r="D10" s="11" t="str">
        <f t="shared" si="12"/>
        <v>JoséGómez</v>
      </c>
      <c r="E10" s="12">
        <v>41684</v>
      </c>
      <c r="F10" s="13">
        <v>41684</v>
      </c>
      <c r="G10" s="11" t="s">
        <v>68</v>
      </c>
      <c r="H10" s="15">
        <v>21200</v>
      </c>
      <c r="I10" s="11">
        <v>8</v>
      </c>
      <c r="J10" s="11">
        <f t="shared" si="0"/>
        <v>42400</v>
      </c>
      <c r="K10" s="11">
        <f t="shared" si="1"/>
        <v>16</v>
      </c>
      <c r="L10" s="11">
        <f t="shared" si="2"/>
        <v>84800</v>
      </c>
      <c r="M10" s="11">
        <f t="shared" si="3"/>
        <v>24</v>
      </c>
      <c r="N10" s="11">
        <f t="shared" si="4"/>
        <v>127200</v>
      </c>
      <c r="O10" s="11">
        <f t="shared" si="5"/>
        <v>16</v>
      </c>
      <c r="P10" s="11">
        <f t="shared" si="6"/>
        <v>84800</v>
      </c>
      <c r="Q10" s="11">
        <f t="shared" si="7"/>
        <v>24</v>
      </c>
      <c r="R10" s="11">
        <f t="shared" si="8"/>
        <v>127200</v>
      </c>
      <c r="S10" s="11">
        <f t="shared" si="11"/>
        <v>16.8</v>
      </c>
      <c r="T10" s="11">
        <f t="shared" si="9"/>
        <v>89040</v>
      </c>
      <c r="U10" s="14">
        <f t="shared" si="10"/>
        <v>104.8</v>
      </c>
      <c r="V10" s="11">
        <f>SUM(J10,L10,N10,P10,R10,T10)</f>
        <v>555440</v>
      </c>
      <c r="W10" s="11">
        <f>MAX(I10,M10,K10,O10,Q10,S10)</f>
        <v>24</v>
      </c>
      <c r="X10" s="11">
        <f>MIN(I10,K10,O10,M10,Q10,S10)</f>
        <v>8</v>
      </c>
      <c r="Y10" s="14">
        <f>AVERAGE(I10,K10,O10,M10,Q10,S10)</f>
        <v>17.466666666666665</v>
      </c>
    </row>
    <row r="11" spans="1:25" ht="16.5" thickTop="1" thickBot="1" x14ac:dyDescent="0.3">
      <c r="A11" s="11">
        <v>3139264158</v>
      </c>
      <c r="B11" s="11" t="s">
        <v>49</v>
      </c>
      <c r="C11" s="11" t="s">
        <v>54</v>
      </c>
      <c r="D11" s="11" t="str">
        <f t="shared" si="12"/>
        <v>MarlenyHerrera</v>
      </c>
      <c r="E11" s="12">
        <v>41912</v>
      </c>
      <c r="F11" s="13">
        <v>41912</v>
      </c>
      <c r="G11" s="11" t="s">
        <v>66</v>
      </c>
      <c r="H11" s="15">
        <v>13600</v>
      </c>
      <c r="I11" s="11">
        <v>10</v>
      </c>
      <c r="J11" s="11">
        <f t="shared" si="0"/>
        <v>34000</v>
      </c>
      <c r="K11" s="11">
        <f t="shared" si="1"/>
        <v>20</v>
      </c>
      <c r="L11" s="11">
        <f t="shared" si="2"/>
        <v>68000</v>
      </c>
      <c r="M11" s="11">
        <f t="shared" si="3"/>
        <v>30</v>
      </c>
      <c r="N11" s="11">
        <f t="shared" si="4"/>
        <v>102000</v>
      </c>
      <c r="O11" s="11">
        <f t="shared" si="5"/>
        <v>20</v>
      </c>
      <c r="P11" s="11">
        <f t="shared" si="6"/>
        <v>68000</v>
      </c>
      <c r="Q11" s="11">
        <f t="shared" si="7"/>
        <v>30</v>
      </c>
      <c r="R11" s="11">
        <f t="shared" si="8"/>
        <v>102000</v>
      </c>
      <c r="S11" s="11">
        <f t="shared" si="11"/>
        <v>21</v>
      </c>
      <c r="T11" s="11">
        <f t="shared" si="9"/>
        <v>71400</v>
      </c>
      <c r="U11" s="11">
        <f t="shared" si="10"/>
        <v>131</v>
      </c>
      <c r="V11" s="11">
        <f>SUM(J11,N11,L11,P11,R11,T11)</f>
        <v>445400</v>
      </c>
      <c r="W11" s="11">
        <f>MAX(K11,I11,M11,O11,Q11,S11)</f>
        <v>30</v>
      </c>
      <c r="X11" s="11">
        <f>MIN(I11,K11,M11,O11,Q11,S11)</f>
        <v>10</v>
      </c>
      <c r="Y11" s="14">
        <f>AVERAGE(I11,K11,M11,O11,Q11,S11)</f>
        <v>21.833333333333332</v>
      </c>
    </row>
    <row r="12" spans="1:25" ht="16.5" thickTop="1" thickBot="1" x14ac:dyDescent="0.3">
      <c r="A12" s="11">
        <v>5864825193</v>
      </c>
      <c r="B12" s="11" t="s">
        <v>50</v>
      </c>
      <c r="C12" s="11" t="s">
        <v>59</v>
      </c>
      <c r="D12" s="11" t="str">
        <f t="shared" si="12"/>
        <v>OlgaQuintero</v>
      </c>
      <c r="E12" s="12">
        <v>41329</v>
      </c>
      <c r="F12" s="13">
        <v>41329</v>
      </c>
      <c r="G12" s="11" t="s">
        <v>63</v>
      </c>
      <c r="H12" s="15">
        <v>1500</v>
      </c>
      <c r="I12" s="11">
        <v>12</v>
      </c>
      <c r="J12" s="11">
        <f t="shared" si="0"/>
        <v>4500</v>
      </c>
      <c r="K12" s="11">
        <f t="shared" si="1"/>
        <v>24</v>
      </c>
      <c r="L12" s="11">
        <f t="shared" si="2"/>
        <v>9000</v>
      </c>
      <c r="M12" s="11">
        <f t="shared" si="3"/>
        <v>36</v>
      </c>
      <c r="N12" s="11">
        <f t="shared" si="4"/>
        <v>13500</v>
      </c>
      <c r="O12" s="11">
        <f t="shared" si="5"/>
        <v>24</v>
      </c>
      <c r="P12" s="11">
        <f t="shared" si="6"/>
        <v>9000</v>
      </c>
      <c r="Q12" s="11">
        <f t="shared" si="7"/>
        <v>36</v>
      </c>
      <c r="R12" s="11">
        <f t="shared" si="8"/>
        <v>13500</v>
      </c>
      <c r="S12" s="11">
        <f t="shared" si="11"/>
        <v>25.200000000000003</v>
      </c>
      <c r="T12" s="11">
        <f t="shared" si="9"/>
        <v>9450.0000000000018</v>
      </c>
      <c r="U12" s="14">
        <f t="shared" si="10"/>
        <v>157.19999999999999</v>
      </c>
      <c r="V12" s="11">
        <f>SUM(L12,J12,N12,P12,R12,T12)</f>
        <v>58950</v>
      </c>
      <c r="W12" s="11">
        <f>MAX(I12,K12,M12,O12,Q12,S12)</f>
        <v>36</v>
      </c>
      <c r="X12" s="11">
        <f>MIN(I12,K12,M12,O12,Q12,S12)</f>
        <v>12</v>
      </c>
      <c r="Y12" s="14">
        <f>AVERAGE(I12,K12,M12,O12,Q12,S12)</f>
        <v>26.2</v>
      </c>
    </row>
    <row r="13" spans="1:25" ht="16.5" thickTop="1" thickBot="1" x14ac:dyDescent="0.3">
      <c r="A13" s="11">
        <v>3206723529</v>
      </c>
      <c r="B13" s="11" t="s">
        <v>51</v>
      </c>
      <c r="C13" s="11" t="s">
        <v>56</v>
      </c>
      <c r="D13" s="11" t="str">
        <f t="shared" si="12"/>
        <v>SaraPineda</v>
      </c>
      <c r="E13" s="12">
        <v>37982</v>
      </c>
      <c r="F13" s="13">
        <v>37982</v>
      </c>
      <c r="G13" s="11" t="s">
        <v>64</v>
      </c>
      <c r="H13" s="15">
        <v>2800</v>
      </c>
      <c r="I13" s="11">
        <v>14</v>
      </c>
      <c r="J13" s="11">
        <f t="shared" si="0"/>
        <v>9800</v>
      </c>
      <c r="K13" s="11">
        <f t="shared" si="1"/>
        <v>28</v>
      </c>
      <c r="L13" s="11">
        <f t="shared" si="2"/>
        <v>19600</v>
      </c>
      <c r="M13" s="11">
        <f t="shared" si="3"/>
        <v>42</v>
      </c>
      <c r="N13" s="11">
        <f t="shared" si="4"/>
        <v>29400</v>
      </c>
      <c r="O13" s="11">
        <f t="shared" si="5"/>
        <v>28</v>
      </c>
      <c r="P13" s="11">
        <f t="shared" si="6"/>
        <v>19600</v>
      </c>
      <c r="Q13" s="11">
        <f t="shared" si="7"/>
        <v>42</v>
      </c>
      <c r="R13" s="11">
        <f t="shared" si="8"/>
        <v>29400</v>
      </c>
      <c r="S13" s="11">
        <f t="shared" si="11"/>
        <v>29.4</v>
      </c>
      <c r="T13" s="11">
        <f t="shared" si="9"/>
        <v>20580</v>
      </c>
      <c r="U13" s="14">
        <f t="shared" si="10"/>
        <v>183.4</v>
      </c>
      <c r="V13" s="11">
        <f>SUM(J13,L13,N13,P13,R13,T13)</f>
        <v>128380</v>
      </c>
      <c r="W13" s="11">
        <f>MAX(I13,K13,M13,O13,Q13,S13)</f>
        <v>42</v>
      </c>
      <c r="X13" s="11">
        <f>MIN(I13,K13,O13,M13,Q13,S13)</f>
        <v>14</v>
      </c>
      <c r="Y13" s="14">
        <f>AVERAGE(I13,K13,M13,O13,Q13,S13)</f>
        <v>30.566666666666666</v>
      </c>
    </row>
    <row r="14" spans="1:25" ht="16.5" thickTop="1" thickBot="1" x14ac:dyDescent="0.3">
      <c r="A14" s="11">
        <v>3116009611</v>
      </c>
      <c r="B14" s="11" t="s">
        <v>52</v>
      </c>
      <c r="C14" s="11" t="s">
        <v>55</v>
      </c>
      <c r="D14" s="11" t="str">
        <f t="shared" si="12"/>
        <v>SofiaPino</v>
      </c>
      <c r="E14" s="12">
        <v>40964</v>
      </c>
      <c r="F14" s="13">
        <v>40964</v>
      </c>
      <c r="G14" s="11" t="s">
        <v>61</v>
      </c>
      <c r="H14" s="15">
        <v>15600</v>
      </c>
      <c r="I14" s="11">
        <v>16</v>
      </c>
      <c r="J14" s="11">
        <f t="shared" si="0"/>
        <v>62400</v>
      </c>
      <c r="K14" s="11">
        <f t="shared" si="1"/>
        <v>32</v>
      </c>
      <c r="L14" s="11">
        <f t="shared" si="2"/>
        <v>124800</v>
      </c>
      <c r="M14" s="11">
        <f t="shared" si="3"/>
        <v>48</v>
      </c>
      <c r="N14" s="11">
        <f t="shared" si="4"/>
        <v>187200</v>
      </c>
      <c r="O14" s="11">
        <f t="shared" si="5"/>
        <v>32</v>
      </c>
      <c r="P14" s="11">
        <f t="shared" si="6"/>
        <v>124800</v>
      </c>
      <c r="Q14" s="11">
        <f t="shared" si="7"/>
        <v>48</v>
      </c>
      <c r="R14" s="11">
        <f t="shared" si="8"/>
        <v>187200</v>
      </c>
      <c r="S14" s="11">
        <f t="shared" si="11"/>
        <v>33.6</v>
      </c>
      <c r="T14" s="11">
        <f t="shared" si="9"/>
        <v>131040</v>
      </c>
      <c r="U14" s="14">
        <f t="shared" si="10"/>
        <v>209.6</v>
      </c>
      <c r="V14" s="11">
        <f>SUM(J14,L14,N14,P14,R14,T14)</f>
        <v>817440</v>
      </c>
      <c r="W14" s="11">
        <f>MAX(K14,I14,M14,O14,Q14,S14)</f>
        <v>48</v>
      </c>
      <c r="X14" s="11">
        <f>MIN(I14,K14,O14,M14,Q14,S14)</f>
        <v>16</v>
      </c>
      <c r="Y14" s="14">
        <f>AVERAGE(I14,K14,M14,O14,Q14,S14)</f>
        <v>34.93333333333333</v>
      </c>
    </row>
    <row r="15" spans="1:25" ht="16.5" thickTop="1" thickBot="1" x14ac:dyDescent="0.3">
      <c r="B15" s="16" t="s">
        <v>69</v>
      </c>
      <c r="C15" s="17"/>
      <c r="D15" s="18"/>
    </row>
    <row r="16" spans="1:25" ht="16.5" thickTop="1" thickBot="1" x14ac:dyDescent="0.3">
      <c r="B16" s="16" t="s">
        <v>70</v>
      </c>
      <c r="C16" s="17"/>
      <c r="D16" s="18"/>
    </row>
    <row r="17" spans="2:4" ht="16.5" thickTop="1" thickBot="1" x14ac:dyDescent="0.3">
      <c r="B17" s="16" t="s">
        <v>71</v>
      </c>
      <c r="C17" s="17"/>
      <c r="D17" s="18"/>
    </row>
    <row r="18" spans="2:4" ht="16.5" thickTop="1" thickBot="1" x14ac:dyDescent="0.3">
      <c r="B18" s="16" t="s">
        <v>72</v>
      </c>
      <c r="C18" s="17"/>
      <c r="D18" s="18"/>
    </row>
    <row r="19" spans="2:4" ht="16.5" thickTop="1" thickBot="1" x14ac:dyDescent="0.3">
      <c r="B19" s="19" t="s">
        <v>73</v>
      </c>
      <c r="C19" s="20"/>
      <c r="D19" s="21"/>
    </row>
    <row r="20" spans="2:4" ht="15.75" thickTop="1" x14ac:dyDescent="0.25"/>
  </sheetData>
  <mergeCells count="16">
    <mergeCell ref="G3:M4"/>
    <mergeCell ref="G2:M2"/>
    <mergeCell ref="B19:D19"/>
    <mergeCell ref="Y5:Y6"/>
    <mergeCell ref="X5:X6"/>
    <mergeCell ref="A5:E5"/>
    <mergeCell ref="G5:G6"/>
    <mergeCell ref="H5:H6"/>
    <mergeCell ref="U5:U6"/>
    <mergeCell ref="V5:V6"/>
    <mergeCell ref="I5:T5"/>
    <mergeCell ref="B15:D15"/>
    <mergeCell ref="B16:D16"/>
    <mergeCell ref="B17:D17"/>
    <mergeCell ref="B18:D18"/>
    <mergeCell ref="W5:W6"/>
  </mergeCells>
  <pageMargins left="0.7" right="0.7" top="0.75" bottom="0.75" header="0.3" footer="0.3"/>
  <pageSetup orientation="portrait" r:id="rId1"/>
  <headerFooter>
    <oddHeader>&amp;RMariana Jramillo Gómez 
# 16
7°A
No dejes para mañana lo que puedes hacer hoy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Autollenado 7°A</vt:lpstr>
      <vt:lpstr>Funciones </vt:lpstr>
      <vt:lpstr>Formato de celda</vt:lpstr>
      <vt:lpstr>Taller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dcterms:created xsi:type="dcterms:W3CDTF">2014-09-23T16:54:59Z</dcterms:created>
  <dcterms:modified xsi:type="dcterms:W3CDTF">2014-11-05T19:54:26Z</dcterms:modified>
</cp:coreProperties>
</file>